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0" windowHeight="7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'Sheet1'!$A$1:$H$40</definedName>
  </definedNames>
  <calcPr fullCalcOnLoad="1"/>
</workbook>
</file>

<file path=xl/comments1.xml><?xml version="1.0" encoding="utf-8"?>
<comments xmlns="http://schemas.openxmlformats.org/spreadsheetml/2006/main">
  <authors>
    <author>YourNameHere</author>
    <author>Andreas Stahlberg</author>
  </authors>
  <commentList>
    <comment ref="C9" authorId="0">
      <text>
        <r>
          <rPr>
            <sz val="8"/>
            <rFont val="Tahoma"/>
            <family val="0"/>
          </rPr>
          <t>Indtast antal kørte km ved periodens start</t>
        </r>
      </text>
    </comment>
    <comment ref="C29" authorId="1">
      <text>
        <r>
          <rPr>
            <sz val="9"/>
            <rFont val="Tahoma"/>
            <family val="2"/>
          </rPr>
          <t>Antal kørte km ved periodens slutning, som overføres til næste periodes start</t>
        </r>
      </text>
    </comment>
  </commentList>
</comments>
</file>

<file path=xl/sharedStrings.xml><?xml version="1.0" encoding="utf-8"?>
<sst xmlns="http://schemas.openxmlformats.org/spreadsheetml/2006/main" count="35" uniqueCount="34">
  <si>
    <t>Medarbejder</t>
  </si>
  <si>
    <t>Kørslens formål</t>
  </si>
  <si>
    <t xml:space="preserve"> </t>
  </si>
  <si>
    <t>Navn</t>
  </si>
  <si>
    <t>Adresse</t>
  </si>
  <si>
    <t>CPR-nr.</t>
  </si>
  <si>
    <t>Km-sats</t>
  </si>
  <si>
    <t>I alt</t>
  </si>
  <si>
    <t>Køb/Salg/Kursus</t>
  </si>
  <si>
    <t xml:space="preserve">Dato for </t>
  </si>
  <si>
    <t>kørslen</t>
  </si>
  <si>
    <t xml:space="preserve">Kørslens mål/delmål </t>
  </si>
  <si>
    <t>(adresse på kunder el.lign.)</t>
  </si>
  <si>
    <t>måned</t>
  </si>
  <si>
    <t>Attesteret af</t>
  </si>
  <si>
    <r>
      <t xml:space="preserve">(Såfremt der er udbetalt á conto godtgørelse </t>
    </r>
    <r>
      <rPr>
        <b/>
        <i/>
        <sz val="8"/>
        <rFont val="Arial"/>
        <family val="2"/>
      </rPr>
      <t>skal</t>
    </r>
    <r>
      <rPr>
        <b/>
        <sz val="8"/>
        <rFont val="Arial"/>
        <family val="2"/>
      </rPr>
      <t xml:space="preserve"> afregning ske senest den efterfølgende måned) </t>
    </r>
  </si>
  <si>
    <t xml:space="preserve">Skattefri kilometergodtgørelse for </t>
  </si>
  <si>
    <t xml:space="preserve">  </t>
  </si>
  <si>
    <t>For årets første 20.000 km udgør satsen</t>
  </si>
  <si>
    <t>Erhvervsmæssig kørsel i året EFTER denne måned - antal km:</t>
  </si>
  <si>
    <t>KM-tallet overføres til næste måneds opgørelse (dog ikke til januar måned)</t>
  </si>
  <si>
    <t>Antal HELE</t>
  </si>
  <si>
    <t>km</t>
  </si>
  <si>
    <t>&lt;20.000:</t>
  </si>
  <si>
    <t>&gt;20.000:</t>
  </si>
  <si>
    <r>
      <t xml:space="preserve">Erhvervsmæssig kørsel </t>
    </r>
    <r>
      <rPr>
        <b/>
        <u val="single"/>
        <sz val="10"/>
        <rFont val="Arial"/>
        <family val="2"/>
      </rPr>
      <t>i året</t>
    </r>
    <r>
      <rPr>
        <b/>
        <sz val="10"/>
        <rFont val="Arial"/>
        <family val="2"/>
      </rPr>
      <t xml:space="preserve"> inden denne måned. Indtast antal hele km:</t>
    </r>
  </si>
  <si>
    <t xml:space="preserve">Medarbejder: </t>
  </si>
  <si>
    <t>Km i alt:</t>
  </si>
  <si>
    <t>(start)</t>
  </si>
  <si>
    <t>Bilens reg.nr.: _____________</t>
  </si>
  <si>
    <t>Jeg erklærer ved min underskrift, at jeg har benyttet min egen fede Volvo til den erhvervsmæssige kørsel, og at alle oplysninger ovenfor er korrekte,</t>
  </si>
  <si>
    <t>Kontrolleret og godkendt af arbejdsgiver</t>
  </si>
  <si>
    <t>kr. 3,51 og for overskydende km udgør</t>
  </si>
  <si>
    <t xml:space="preserve">satsen kr. 1,98 pr. km </t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</si>
</sst>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;\-0.0;"/>
    <numFmt numFmtId="181" formatCode="#,##0.00;\-#,##0.00;"/>
    <numFmt numFmtId="182" formatCode="#,##0;\-#,##0;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21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180" fontId="10" fillId="33" borderId="12" xfId="0" applyNumberFormat="1" applyFont="1" applyFill="1" applyBorder="1" applyAlignment="1" applyProtection="1">
      <alignment vertical="center" wrapText="1"/>
      <protection hidden="1" locked="0"/>
    </xf>
    <xf numFmtId="181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3" fontId="1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Border="1" applyAlignment="1" quotePrefix="1">
      <alignment horizontal="center"/>
    </xf>
    <xf numFmtId="0" fontId="13" fillId="0" borderId="0" xfId="0" applyFont="1" applyAlignment="1">
      <alignment/>
    </xf>
    <xf numFmtId="3" fontId="1" fillId="0" borderId="14" xfId="0" applyNumberFormat="1" applyFont="1" applyFill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8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3" fillId="0" borderId="2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4" fontId="0" fillId="0" borderId="13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0" xfId="0" applyFont="1" applyAlignment="1">
      <alignment horizontal="left"/>
    </xf>
    <xf numFmtId="2" fontId="54" fillId="0" borderId="0" xfId="0" applyNumberFormat="1" applyFont="1" applyBorder="1" applyAlignment="1">
      <alignment/>
    </xf>
    <xf numFmtId="2" fontId="54" fillId="0" borderId="22" xfId="0" applyNumberFormat="1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tabSelected="1" zoomScale="90" zoomScaleNormal="90" zoomScalePageLayoutView="0" workbookViewId="0" topLeftCell="A1">
      <selection activeCell="E13" sqref="E13"/>
    </sheetView>
  </sheetViews>
  <sheetFormatPr defaultColWidth="9.140625" defaultRowHeight="12.75"/>
  <cols>
    <col min="1" max="1" width="15.8515625" style="0" customWidth="1"/>
    <col min="2" max="2" width="57.00390625" style="0" customWidth="1"/>
    <col min="3" max="3" width="27.421875" style="0" customWidth="1"/>
    <col min="4" max="4" width="10.8515625" style="0" customWidth="1"/>
    <col min="5" max="5" width="10.140625" style="0" customWidth="1"/>
    <col min="6" max="6" width="10.57421875" style="0" customWidth="1"/>
    <col min="7" max="7" width="6.00390625" style="0" customWidth="1"/>
  </cols>
  <sheetData>
    <row r="2" spans="1:5" ht="27" thickBot="1">
      <c r="A2" s="16" t="s">
        <v>16</v>
      </c>
      <c r="B2" s="15"/>
      <c r="C2" s="17" t="s">
        <v>13</v>
      </c>
      <c r="D2" s="16">
        <v>2022</v>
      </c>
      <c r="E2" s="12" t="s">
        <v>17</v>
      </c>
    </row>
    <row r="4" spans="1:3" ht="15">
      <c r="A4" s="4" t="s">
        <v>26</v>
      </c>
      <c r="B4" s="1" t="s">
        <v>2</v>
      </c>
      <c r="C4" s="1" t="s">
        <v>29</v>
      </c>
    </row>
    <row r="5" spans="1:7" ht="13.5" thickBot="1">
      <c r="A5" s="1" t="s">
        <v>3</v>
      </c>
      <c r="B5" s="5"/>
      <c r="D5" s="37" t="s">
        <v>18</v>
      </c>
      <c r="E5" s="38"/>
      <c r="F5" s="39"/>
      <c r="G5" s="35"/>
    </row>
    <row r="6" spans="1:7" ht="13.5" thickBot="1">
      <c r="A6" s="1" t="s">
        <v>4</v>
      </c>
      <c r="B6" s="7"/>
      <c r="D6" s="40" t="s">
        <v>32</v>
      </c>
      <c r="E6" s="41"/>
      <c r="F6" s="42"/>
      <c r="G6" s="35"/>
    </row>
    <row r="7" spans="1:7" ht="13.5" thickBot="1">
      <c r="A7" s="1" t="s">
        <v>5</v>
      </c>
      <c r="B7" s="7"/>
      <c r="D7" s="40" t="s">
        <v>33</v>
      </c>
      <c r="E7" s="41"/>
      <c r="F7" s="42"/>
      <c r="G7" s="35"/>
    </row>
    <row r="8" spans="1:7" ht="12.75">
      <c r="A8" s="1"/>
      <c r="B8" s="6"/>
      <c r="D8" s="43" t="s">
        <v>23</v>
      </c>
      <c r="E8" s="51">
        <v>3.51</v>
      </c>
      <c r="F8" s="42"/>
      <c r="G8" s="35"/>
    </row>
    <row r="9" spans="1:7" ht="12.75">
      <c r="A9" s="1"/>
      <c r="B9" s="23" t="s">
        <v>25</v>
      </c>
      <c r="C9" s="36">
        <v>19000</v>
      </c>
      <c r="D9" s="44" t="s">
        <v>24</v>
      </c>
      <c r="E9" s="52">
        <v>1.98</v>
      </c>
      <c r="F9" s="45"/>
      <c r="G9" s="35"/>
    </row>
    <row r="11" spans="1:8" s="8" customFormat="1" ht="12.75">
      <c r="A11" s="11" t="s">
        <v>9</v>
      </c>
      <c r="B11" s="11" t="s">
        <v>11</v>
      </c>
      <c r="C11" s="11" t="s">
        <v>1</v>
      </c>
      <c r="D11" s="11" t="s">
        <v>21</v>
      </c>
      <c r="E11" s="11" t="s">
        <v>6</v>
      </c>
      <c r="F11" s="11" t="s">
        <v>7</v>
      </c>
      <c r="H11" s="46" t="s">
        <v>27</v>
      </c>
    </row>
    <row r="12" spans="1:9" s="8" customFormat="1" ht="13.5" thickBot="1">
      <c r="A12" s="10" t="s">
        <v>10</v>
      </c>
      <c r="B12" s="10" t="s">
        <v>12</v>
      </c>
      <c r="C12" s="10" t="s">
        <v>8</v>
      </c>
      <c r="D12" s="10" t="s">
        <v>22</v>
      </c>
      <c r="E12" s="34"/>
      <c r="F12" s="9"/>
      <c r="G12" s="28"/>
      <c r="H12" s="27">
        <f>+C9</f>
        <v>19000</v>
      </c>
      <c r="I12" s="47" t="s">
        <v>28</v>
      </c>
    </row>
    <row r="13" spans="1:8" ht="19.5" customHeight="1">
      <c r="A13" s="48"/>
      <c r="B13" s="18"/>
      <c r="C13" s="18"/>
      <c r="D13" s="30">
        <v>1200</v>
      </c>
      <c r="E13" s="24" t="str">
        <f>IF(H12+D13&gt;20000,IF(H12&gt;19999,1.9,"3,51/1,98"),3.51)</f>
        <v>3,51/1,98</v>
      </c>
      <c r="F13" s="22">
        <f>IF(E13=$E$8,D13*E13,IF(E13=$E$9,D13*E13,(20000-H12)*$E$8+(H12+D13-20000)*$E$9))</f>
        <v>3906</v>
      </c>
      <c r="H13" s="29">
        <f>+C9+D13</f>
        <v>20200</v>
      </c>
    </row>
    <row r="14" spans="1:8" ht="19.5" customHeight="1">
      <c r="A14" s="49"/>
      <c r="B14" s="18"/>
      <c r="C14" s="13"/>
      <c r="D14" s="31"/>
      <c r="E14" s="24">
        <f>IF(H13+D14&gt;20000,IF(H13&gt;19999,1.9,"3,44/1,90"),3.44)</f>
        <v>1.9</v>
      </c>
      <c r="F14" s="22">
        <f>IF(E14=$E$8,D14*E14,IF(E14=$E$9,D14*E14,(20000-H13)*$E$8+(H13+D14-20000)*$E$9))</f>
        <v>-306</v>
      </c>
      <c r="G14" s="8"/>
      <c r="H14" s="29">
        <f>+H13+D14</f>
        <v>20200</v>
      </c>
    </row>
    <row r="15" spans="1:8" ht="19.5" customHeight="1">
      <c r="A15" s="13"/>
      <c r="B15" s="18"/>
      <c r="C15" s="18"/>
      <c r="D15" s="31"/>
      <c r="E15" s="24">
        <f aca="true" t="shared" si="0" ref="E15:E24">IF(H14+D15&gt;20000,IF(H14&gt;19999,1.9,"3,56/1,98"),3.44)</f>
        <v>1.9</v>
      </c>
      <c r="F15" s="22">
        <f>IF(E15=$E$8,D15*E15,IF(E15=$E$9,D15*E15,(20000-H14)*$E$8+(H14+D15-20000)*$E$9))</f>
        <v>-306</v>
      </c>
      <c r="H15" s="29">
        <f>+H14+D15</f>
        <v>20200</v>
      </c>
    </row>
    <row r="16" spans="1:8" ht="19.5" customHeight="1">
      <c r="A16" s="13"/>
      <c r="B16" s="18"/>
      <c r="C16" s="18"/>
      <c r="D16" s="31"/>
      <c r="E16" s="24">
        <f t="shared" si="0"/>
        <v>1.9</v>
      </c>
      <c r="F16" s="22">
        <f aca="true" t="shared" si="1" ref="F16:F24">IF(E16=$E$8,D16*E16,IF(E16=$E$9,D16*E16,(20000-H15)*$E$8+(H15+D16-20000)*$E$9))</f>
        <v>-306</v>
      </c>
      <c r="H16" s="29">
        <f aca="true" t="shared" si="2" ref="H16:H24">+H15+D16</f>
        <v>20200</v>
      </c>
    </row>
    <row r="17" spans="1:8" ht="19.5" customHeight="1">
      <c r="A17" s="13"/>
      <c r="B17" s="18"/>
      <c r="C17" s="18"/>
      <c r="D17" s="31"/>
      <c r="E17" s="24">
        <f t="shared" si="0"/>
        <v>1.9</v>
      </c>
      <c r="F17" s="22">
        <f t="shared" si="1"/>
        <v>-306</v>
      </c>
      <c r="H17" s="29">
        <f t="shared" si="2"/>
        <v>20200</v>
      </c>
    </row>
    <row r="18" spans="1:8" ht="19.5" customHeight="1">
      <c r="A18" s="13"/>
      <c r="B18" s="18"/>
      <c r="C18" s="18"/>
      <c r="D18" s="31"/>
      <c r="E18" s="24">
        <f t="shared" si="0"/>
        <v>1.9</v>
      </c>
      <c r="F18" s="22">
        <f t="shared" si="1"/>
        <v>-306</v>
      </c>
      <c r="H18" s="29">
        <f t="shared" si="2"/>
        <v>20200</v>
      </c>
    </row>
    <row r="19" spans="1:8" ht="19.5" customHeight="1">
      <c r="A19" s="13"/>
      <c r="B19" s="18"/>
      <c r="C19" s="18"/>
      <c r="D19" s="31"/>
      <c r="E19" s="24">
        <f t="shared" si="0"/>
        <v>1.9</v>
      </c>
      <c r="F19" s="22">
        <f t="shared" si="1"/>
        <v>-306</v>
      </c>
      <c r="H19" s="29">
        <f t="shared" si="2"/>
        <v>20200</v>
      </c>
    </row>
    <row r="20" spans="1:8" ht="19.5" customHeight="1">
      <c r="A20" s="13"/>
      <c r="B20" s="18"/>
      <c r="C20" s="18"/>
      <c r="D20" s="31"/>
      <c r="E20" s="24">
        <f t="shared" si="0"/>
        <v>1.9</v>
      </c>
      <c r="F20" s="22">
        <f t="shared" si="1"/>
        <v>-306</v>
      </c>
      <c r="H20" s="29">
        <f t="shared" si="2"/>
        <v>20200</v>
      </c>
    </row>
    <row r="21" spans="1:8" ht="19.5" customHeight="1">
      <c r="A21" s="13"/>
      <c r="B21" s="18"/>
      <c r="C21" s="18"/>
      <c r="D21" s="31"/>
      <c r="E21" s="24">
        <f t="shared" si="0"/>
        <v>1.9</v>
      </c>
      <c r="F21" s="22">
        <f t="shared" si="1"/>
        <v>-306</v>
      </c>
      <c r="H21" s="29">
        <f t="shared" si="2"/>
        <v>20200</v>
      </c>
    </row>
    <row r="22" spans="1:8" ht="19.5" customHeight="1">
      <c r="A22" s="13"/>
      <c r="B22" s="18"/>
      <c r="C22" s="18"/>
      <c r="D22" s="31"/>
      <c r="E22" s="24">
        <f t="shared" si="0"/>
        <v>1.9</v>
      </c>
      <c r="F22" s="22">
        <f t="shared" si="1"/>
        <v>-306</v>
      </c>
      <c r="H22" s="29">
        <f t="shared" si="2"/>
        <v>20200</v>
      </c>
    </row>
    <row r="23" spans="1:8" ht="19.5" customHeight="1">
      <c r="A23" s="13"/>
      <c r="B23" s="18"/>
      <c r="C23" s="18"/>
      <c r="D23" s="31"/>
      <c r="E23" s="24">
        <f t="shared" si="0"/>
        <v>1.9</v>
      </c>
      <c r="F23" s="22">
        <f t="shared" si="1"/>
        <v>-306</v>
      </c>
      <c r="H23" s="29">
        <f t="shared" si="2"/>
        <v>20200</v>
      </c>
    </row>
    <row r="24" spans="1:8" ht="19.5" customHeight="1">
      <c r="A24" s="13"/>
      <c r="B24" s="18"/>
      <c r="C24" s="18"/>
      <c r="D24" s="31"/>
      <c r="E24" s="24">
        <f t="shared" si="0"/>
        <v>1.9</v>
      </c>
      <c r="F24" s="22">
        <f t="shared" si="1"/>
        <v>-306</v>
      </c>
      <c r="H24" s="29">
        <f t="shared" si="2"/>
        <v>20200</v>
      </c>
    </row>
    <row r="25" spans="3:8" ht="12.75">
      <c r="C25" s="8"/>
      <c r="E25" s="21"/>
      <c r="H25" s="29"/>
    </row>
    <row r="26" spans="1:8" ht="16.5" thickBot="1">
      <c r="A26" s="2" t="s">
        <v>7</v>
      </c>
      <c r="B26" s="14" t="s">
        <v>15</v>
      </c>
      <c r="D26" s="20">
        <f>SUM(D13:D25)</f>
        <v>1200</v>
      </c>
      <c r="E26" s="21"/>
      <c r="F26" s="19">
        <f>SUM(F13:F24)</f>
        <v>540</v>
      </c>
      <c r="H26" s="29"/>
    </row>
    <row r="27" ht="12.75">
      <c r="H27" s="29"/>
    </row>
    <row r="28" ht="12.75">
      <c r="H28" s="29"/>
    </row>
    <row r="29" spans="1:8" ht="12.75">
      <c r="A29" s="1"/>
      <c r="B29" s="33" t="s">
        <v>19</v>
      </c>
      <c r="C29" s="25">
        <f>+C9+D26</f>
        <v>20200</v>
      </c>
      <c r="H29" s="29"/>
    </row>
    <row r="30" spans="1:8" ht="15">
      <c r="A30" s="3"/>
      <c r="B30" s="32" t="s">
        <v>20</v>
      </c>
      <c r="H30" s="29"/>
    </row>
    <row r="31" spans="1:8" ht="15">
      <c r="A31" s="3"/>
      <c r="B31" s="1"/>
      <c r="C31" s="26"/>
      <c r="H31" s="29"/>
    </row>
    <row r="32" spans="1:8" ht="15">
      <c r="A32" s="3"/>
      <c r="B32" s="1"/>
      <c r="C32" s="26"/>
      <c r="H32" s="29"/>
    </row>
    <row r="33" spans="1:8" ht="13.5" thickBot="1">
      <c r="A33" s="1" t="s">
        <v>0</v>
      </c>
      <c r="B33" s="9"/>
      <c r="H33" s="29"/>
    </row>
    <row r="34" spans="1:8" ht="12.75">
      <c r="A34" s="1"/>
      <c r="B34" s="8" t="s">
        <v>30</v>
      </c>
      <c r="H34" s="29"/>
    </row>
    <row r="35" spans="1:8" ht="12.75">
      <c r="A35" s="1"/>
      <c r="B35" s="8"/>
      <c r="H35" s="29"/>
    </row>
    <row r="36" spans="1:8" ht="12.75">
      <c r="A36" s="1"/>
      <c r="B36" s="8"/>
      <c r="H36" s="29"/>
    </row>
    <row r="37" ht="12">
      <c r="H37" s="29"/>
    </row>
    <row r="38" spans="1:8" ht="13.5" thickBot="1">
      <c r="A38" s="1" t="s">
        <v>14</v>
      </c>
      <c r="B38" s="9"/>
      <c r="H38" s="29"/>
    </row>
    <row r="39" spans="2:8" ht="12">
      <c r="B39" s="50" t="s">
        <v>31</v>
      </c>
      <c r="H39" s="29"/>
    </row>
  </sheetData>
  <sheetProtection/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IT-Bruger</dc:creator>
  <cp:keywords/>
  <dc:description/>
  <cp:lastModifiedBy>Andreas Stahlberg</cp:lastModifiedBy>
  <cp:lastPrinted>2012-10-17T09:51:42Z</cp:lastPrinted>
  <dcterms:created xsi:type="dcterms:W3CDTF">2000-07-05T09:10:14Z</dcterms:created>
  <dcterms:modified xsi:type="dcterms:W3CDTF">2021-11-26T11:36:25Z</dcterms:modified>
  <cp:category/>
  <cp:version/>
  <cp:contentType/>
  <cp:contentStatus/>
</cp:coreProperties>
</file>